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my\Desktop\Course Updates to Record\Blog Stuff\"/>
    </mc:Choice>
  </mc:AlternateContent>
  <xr:revisionPtr revIDLastSave="0" documentId="13_ncr:1_{0DA4BFDE-EE95-478F-A9B2-9DC034B2B40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Expectanc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2" l="1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M34" i="2" s="1"/>
  <c r="N5" i="2"/>
  <c r="O5" i="2" s="1"/>
  <c r="N4" i="2"/>
  <c r="O4" i="2" s="1"/>
  <c r="B6" i="2"/>
  <c r="B9" i="2" s="1"/>
  <c r="N3" i="2"/>
  <c r="O3" i="2" s="1"/>
  <c r="O6" i="2" l="1"/>
  <c r="M30" i="2" s="1"/>
  <c r="M35" i="2"/>
  <c r="N35" i="2" s="1"/>
  <c r="M31" i="2" l="1"/>
  <c r="M32" i="2" s="1"/>
  <c r="M33" i="2" l="1"/>
  <c r="M36" i="2" s="1"/>
</calcChain>
</file>

<file path=xl/sharedStrings.xml><?xml version="1.0" encoding="utf-8"?>
<sst xmlns="http://schemas.openxmlformats.org/spreadsheetml/2006/main" count="17" uniqueCount="11">
  <si>
    <t>Probability of Winning</t>
  </si>
  <si>
    <t>Probability of Lossing</t>
  </si>
  <si>
    <t>Average Loss</t>
  </si>
  <si>
    <t>Expectancy</t>
  </si>
  <si>
    <t>Wins</t>
  </si>
  <si>
    <t>Losses</t>
  </si>
  <si>
    <t>Average Win</t>
  </si>
  <si>
    <t>Buy Price</t>
  </si>
  <si>
    <t>Sell Price</t>
  </si>
  <si>
    <t>P&amp;L</t>
  </si>
  <si>
    <t>Win or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</si>
</sst>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ndara"/>
      <family val="2"/>
    </font>
    <font>
      <sz val="12"/>
      <color theme="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1" xfId="0" applyBorder="1"/>
    <xf numFmtId="9" fontId="0" fillId="2" borderId="1" xfId="1" applyFont="1" applyFill="1" applyBorder="1"/>
    <xf numFmtId="9" fontId="0" fillId="0" borderId="1" xfId="1" applyFont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10" fontId="0" fillId="0" borderId="1" xfId="0" applyNumberFormat="1" applyBorder="1"/>
    <xf numFmtId="164" fontId="0" fillId="0" borderId="1" xfId="1" applyNumberFormat="1" applyFont="1" applyBorder="1"/>
    <xf numFmtId="10" fontId="0" fillId="0" borderId="1" xfId="1" applyNumberFormat="1" applyFont="1" applyBorder="1"/>
    <xf numFmtId="0" fontId="3" fillId="0" borderId="1" xfId="0" applyFont="1" applyBorder="1"/>
    <xf numFmtId="44" fontId="0" fillId="3" borderId="1" xfId="2" applyFont="1" applyFill="1" applyBorder="1"/>
    <xf numFmtId="0" fontId="2" fillId="2" borderId="1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</xdr:colOff>
      <xdr:row>0</xdr:row>
      <xdr:rowOff>95250</xdr:rowOff>
    </xdr:from>
    <xdr:to>
      <xdr:col>7</xdr:col>
      <xdr:colOff>95250</xdr:colOff>
      <xdr:row>10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32075" y="95250"/>
          <a:ext cx="4244975" cy="19526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Candara" panose="020E0502030303020204" pitchFamily="34" charset="0"/>
            </a:rPr>
            <a:t>Enter</a:t>
          </a:r>
          <a:r>
            <a:rPr lang="en-US" sz="2400" baseline="0">
              <a:latin typeface="Candara" panose="020E0502030303020204" pitchFamily="34" charset="0"/>
            </a:rPr>
            <a:t> Your Statistics into the blue cells on the left to see your expectancy.</a:t>
          </a:r>
        </a:p>
        <a:p>
          <a:pPr algn="ctr"/>
          <a:endParaRPr lang="en-US" sz="2400" baseline="0">
            <a:latin typeface="Candara" panose="020E0502030303020204" pitchFamily="34" charset="0"/>
          </a:endParaRPr>
        </a:p>
        <a:p>
          <a:pPr algn="ctr"/>
          <a:r>
            <a:rPr lang="en-US" sz="1400">
              <a:latin typeface="Candara" panose="020E0502030303020204" pitchFamily="34" charset="0"/>
            </a:rPr>
            <a:t>Property</a:t>
          </a:r>
          <a:r>
            <a:rPr lang="en-US" sz="1400" baseline="0">
              <a:latin typeface="Candara" panose="020E0502030303020204" pitchFamily="34" charset="0"/>
            </a:rPr>
            <a:t> of TLivingstonBlog.com</a:t>
          </a:r>
          <a:endParaRPr lang="en-US" sz="1400">
            <a:latin typeface="Candara" panose="020E0502030303020204" pitchFamily="34" charset="0"/>
          </a:endParaRPr>
        </a:p>
      </xdr:txBody>
    </xdr:sp>
    <xdr:clientData/>
  </xdr:twoCellAnchor>
  <xdr:twoCellAnchor>
    <xdr:from>
      <xdr:col>13</xdr:col>
      <xdr:colOff>209550</xdr:colOff>
      <xdr:row>28</xdr:row>
      <xdr:rowOff>180975</xdr:rowOff>
    </xdr:from>
    <xdr:to>
      <xdr:col>16</xdr:col>
      <xdr:colOff>523875</xdr:colOff>
      <xdr:row>36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963525" y="5781675"/>
          <a:ext cx="2828925" cy="14668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Candara" panose="020E0502030303020204" pitchFamily="34" charset="0"/>
            </a:rPr>
            <a:t>Take a look at your results</a:t>
          </a:r>
          <a:r>
            <a:rPr lang="en-US" sz="1100" baseline="0">
              <a:latin typeface="Candara" panose="020E0502030303020204" pitchFamily="34" charset="0"/>
            </a:rPr>
            <a:t> from your last twenty-five trades. What do the numbers tell you about your trading?</a:t>
          </a:r>
          <a:endParaRPr lang="en-US" sz="1100">
            <a:latin typeface="Candara" panose="020E0502030303020204" pitchFamily="34" charset="0"/>
          </a:endParaRPr>
        </a:p>
      </xdr:txBody>
    </xdr:sp>
    <xdr:clientData/>
  </xdr:twoCellAnchor>
  <xdr:twoCellAnchor>
    <xdr:from>
      <xdr:col>15</xdr:col>
      <xdr:colOff>180975</xdr:colOff>
      <xdr:row>3</xdr:row>
      <xdr:rowOff>47625</xdr:rowOff>
    </xdr:from>
    <xdr:to>
      <xdr:col>18</xdr:col>
      <xdr:colOff>476250</xdr:colOff>
      <xdr:row>8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8A7A00-6B0F-4ADF-8A28-82A109E1872E}"/>
            </a:ext>
          </a:extLst>
        </xdr:cNvPr>
        <xdr:cNvSpPr txBox="1"/>
      </xdr:nvSpPr>
      <xdr:spPr>
        <a:xfrm>
          <a:off x="14611350" y="647700"/>
          <a:ext cx="2809875" cy="11334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Candara" panose="020E0502030303020204" pitchFamily="34" charset="0"/>
            </a:rPr>
            <a:t>Enter your buy prices and sell prices for your last 25 trades. Only enter data in the light blue cells.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abSelected="1" workbookViewId="0">
      <selection activeCell="E14" sqref="E14"/>
    </sheetView>
  </sheetViews>
  <sheetFormatPr defaultColWidth="11" defaultRowHeight="15.75" x14ac:dyDescent="0.25"/>
  <cols>
    <col min="1" max="1" width="23" customWidth="1"/>
    <col min="11" max="11" width="6" customWidth="1"/>
    <col min="12" max="12" width="18.375" customWidth="1"/>
    <col min="13" max="13" width="21" bestFit="1" customWidth="1"/>
  </cols>
  <sheetData>
    <row r="1" spans="1:15" x14ac:dyDescent="0.25">
      <c r="A1" s="13" t="s">
        <v>3</v>
      </c>
      <c r="B1" s="13"/>
      <c r="J1" s="1"/>
    </row>
    <row r="2" spans="1:15" x14ac:dyDescent="0.25">
      <c r="A2" s="13"/>
      <c r="B2" s="13"/>
      <c r="J2" s="1"/>
      <c r="K2" s="3"/>
      <c r="L2" s="3" t="s">
        <v>7</v>
      </c>
      <c r="M2" s="3" t="s">
        <v>8</v>
      </c>
      <c r="N2" s="3" t="s">
        <v>9</v>
      </c>
      <c r="O2" s="3" t="s">
        <v>10</v>
      </c>
    </row>
    <row r="3" spans="1:15" x14ac:dyDescent="0.25">
      <c r="A3" s="13"/>
      <c r="B3" s="13"/>
      <c r="J3" s="1"/>
      <c r="K3" s="3">
        <v>1</v>
      </c>
      <c r="L3" s="12">
        <v>100</v>
      </c>
      <c r="M3" s="12">
        <v>105</v>
      </c>
      <c r="N3" s="9">
        <f>(M3-L3)/L3</f>
        <v>0.05</v>
      </c>
      <c r="O3" s="3" t="str">
        <f>IF(N3&gt;0,"win")</f>
        <v>win</v>
      </c>
    </row>
    <row r="4" spans="1:15" x14ac:dyDescent="0.25">
      <c r="A4" s="13"/>
      <c r="B4" s="13"/>
      <c r="J4" s="1"/>
      <c r="K4" s="3">
        <v>2</v>
      </c>
      <c r="L4" s="12">
        <v>87</v>
      </c>
      <c r="M4" s="12">
        <v>83</v>
      </c>
      <c r="N4" s="9">
        <f t="shared" ref="N4:N27" si="0">(M4-L4)/L4</f>
        <v>-4.5977011494252873E-2</v>
      </c>
      <c r="O4" s="3" t="b">
        <f t="shared" ref="O4:O27" si="1">IF(N4&gt;0,"win")</f>
        <v>0</v>
      </c>
    </row>
    <row r="5" spans="1:15" x14ac:dyDescent="0.25">
      <c r="A5" s="11" t="s">
        <v>0</v>
      </c>
      <c r="B5" s="4">
        <v>0.44</v>
      </c>
      <c r="J5" s="1"/>
      <c r="K5" s="3">
        <v>3</v>
      </c>
      <c r="L5" s="12">
        <v>45</v>
      </c>
      <c r="M5" s="12">
        <v>42</v>
      </c>
      <c r="N5" s="9">
        <f t="shared" si="0"/>
        <v>-6.6666666666666666E-2</v>
      </c>
      <c r="O5" s="3" t="b">
        <f t="shared" si="1"/>
        <v>0</v>
      </c>
    </row>
    <row r="6" spans="1:15" x14ac:dyDescent="0.25">
      <c r="A6" s="11" t="s">
        <v>1</v>
      </c>
      <c r="B6" s="5">
        <f>1-B5</f>
        <v>0.56000000000000005</v>
      </c>
      <c r="J6" s="1"/>
      <c r="K6" s="3">
        <v>4</v>
      </c>
      <c r="L6" s="12">
        <v>78</v>
      </c>
      <c r="M6" s="12">
        <v>88</v>
      </c>
      <c r="N6" s="9">
        <f t="shared" si="0"/>
        <v>0.12820512820512819</v>
      </c>
      <c r="O6" s="3" t="str">
        <f t="shared" si="1"/>
        <v>win</v>
      </c>
    </row>
    <row r="7" spans="1:15" x14ac:dyDescent="0.25">
      <c r="A7" s="11" t="s">
        <v>6</v>
      </c>
      <c r="B7" s="6">
        <v>9.1999999999999998E-2</v>
      </c>
      <c r="J7" s="1"/>
      <c r="K7" s="3">
        <v>5</v>
      </c>
      <c r="L7" s="12">
        <v>122</v>
      </c>
      <c r="M7" s="12">
        <v>123</v>
      </c>
      <c r="N7" s="9">
        <f t="shared" si="0"/>
        <v>8.1967213114754103E-3</v>
      </c>
      <c r="O7" s="3" t="str">
        <f t="shared" si="1"/>
        <v>win</v>
      </c>
    </row>
    <row r="8" spans="1:15" x14ac:dyDescent="0.25">
      <c r="A8" s="11" t="s">
        <v>2</v>
      </c>
      <c r="B8" s="7">
        <v>9.1999999999999998E-2</v>
      </c>
      <c r="J8" s="1"/>
      <c r="K8" s="3">
        <v>6</v>
      </c>
      <c r="L8" s="12">
        <v>125</v>
      </c>
      <c r="M8" s="12">
        <v>115</v>
      </c>
      <c r="N8" s="9">
        <f t="shared" si="0"/>
        <v>-0.08</v>
      </c>
      <c r="O8" s="3" t="b">
        <f t="shared" si="1"/>
        <v>0</v>
      </c>
    </row>
    <row r="9" spans="1:15" x14ac:dyDescent="0.25">
      <c r="A9" s="11" t="s">
        <v>3</v>
      </c>
      <c r="B9" s="8">
        <f>(B5*B7)-(B6*B8)</f>
        <v>-1.1040000000000001E-2</v>
      </c>
      <c r="J9" s="1"/>
      <c r="K9" s="3">
        <v>7</v>
      </c>
      <c r="L9" s="12">
        <v>127</v>
      </c>
      <c r="M9" s="12">
        <v>135</v>
      </c>
      <c r="N9" s="9">
        <f t="shared" si="0"/>
        <v>6.2992125984251968E-2</v>
      </c>
      <c r="O9" s="3" t="str">
        <f t="shared" si="1"/>
        <v>win</v>
      </c>
    </row>
    <row r="10" spans="1:15" x14ac:dyDescent="0.25">
      <c r="J10" s="1"/>
      <c r="K10" s="3">
        <v>8</v>
      </c>
      <c r="L10" s="12">
        <v>55</v>
      </c>
      <c r="M10" s="12">
        <v>45</v>
      </c>
      <c r="N10" s="9">
        <f t="shared" si="0"/>
        <v>-0.18181818181818182</v>
      </c>
      <c r="O10" s="3" t="b">
        <f t="shared" si="1"/>
        <v>0</v>
      </c>
    </row>
    <row r="11" spans="1:15" x14ac:dyDescent="0.25">
      <c r="J11" s="1"/>
      <c r="K11" s="3">
        <v>9</v>
      </c>
      <c r="L11" s="12">
        <v>89</v>
      </c>
      <c r="M11" s="12">
        <v>102</v>
      </c>
      <c r="N11" s="9">
        <f t="shared" si="0"/>
        <v>0.14606741573033707</v>
      </c>
      <c r="O11" s="3" t="str">
        <f t="shared" si="1"/>
        <v>win</v>
      </c>
    </row>
    <row r="12" spans="1:15" x14ac:dyDescent="0.25">
      <c r="J12" s="1"/>
      <c r="K12" s="3">
        <v>10</v>
      </c>
      <c r="L12" s="12">
        <v>78</v>
      </c>
      <c r="M12" s="12">
        <v>77</v>
      </c>
      <c r="N12" s="9">
        <f t="shared" si="0"/>
        <v>-1.282051282051282E-2</v>
      </c>
      <c r="O12" s="3" t="b">
        <f t="shared" si="1"/>
        <v>0</v>
      </c>
    </row>
    <row r="13" spans="1:15" x14ac:dyDescent="0.25">
      <c r="J13" s="1"/>
      <c r="K13" s="3">
        <v>11</v>
      </c>
      <c r="L13" s="12">
        <v>88</v>
      </c>
      <c r="M13" s="12">
        <v>96</v>
      </c>
      <c r="N13" s="9">
        <f t="shared" si="0"/>
        <v>9.0909090909090912E-2</v>
      </c>
      <c r="O13" s="3" t="str">
        <f t="shared" si="1"/>
        <v>win</v>
      </c>
    </row>
    <row r="14" spans="1:15" x14ac:dyDescent="0.25">
      <c r="J14" s="1"/>
      <c r="K14" s="3">
        <v>12</v>
      </c>
      <c r="L14" s="12">
        <v>90</v>
      </c>
      <c r="M14" s="12">
        <v>93</v>
      </c>
      <c r="N14" s="9">
        <f t="shared" si="0"/>
        <v>3.3333333333333333E-2</v>
      </c>
      <c r="O14" s="3" t="str">
        <f t="shared" si="1"/>
        <v>win</v>
      </c>
    </row>
    <row r="15" spans="1:15" x14ac:dyDescent="0.25">
      <c r="J15" s="1"/>
      <c r="K15" s="3">
        <v>13</v>
      </c>
      <c r="L15" s="12">
        <v>87</v>
      </c>
      <c r="M15" s="12">
        <v>81</v>
      </c>
      <c r="N15" s="9">
        <f t="shared" si="0"/>
        <v>-6.8965517241379309E-2</v>
      </c>
      <c r="O15" s="3" t="b">
        <f t="shared" si="1"/>
        <v>0</v>
      </c>
    </row>
    <row r="16" spans="1:15" x14ac:dyDescent="0.25">
      <c r="J16" s="1"/>
      <c r="K16" s="3">
        <v>14</v>
      </c>
      <c r="L16" s="12">
        <v>85</v>
      </c>
      <c r="M16" s="12">
        <v>77</v>
      </c>
      <c r="N16" s="9">
        <f t="shared" si="0"/>
        <v>-9.4117647058823528E-2</v>
      </c>
      <c r="O16" s="3" t="b">
        <f t="shared" si="1"/>
        <v>0</v>
      </c>
    </row>
    <row r="17" spans="10:15" x14ac:dyDescent="0.25">
      <c r="J17" s="1"/>
      <c r="K17" s="3">
        <v>15</v>
      </c>
      <c r="L17" s="12">
        <v>355</v>
      </c>
      <c r="M17" s="12">
        <v>385</v>
      </c>
      <c r="N17" s="9">
        <f t="shared" si="0"/>
        <v>8.4507042253521125E-2</v>
      </c>
      <c r="O17" s="3" t="str">
        <f t="shared" si="1"/>
        <v>win</v>
      </c>
    </row>
    <row r="18" spans="10:15" x14ac:dyDescent="0.25">
      <c r="J18" s="1"/>
      <c r="K18" s="3">
        <v>16</v>
      </c>
      <c r="L18" s="12">
        <v>455</v>
      </c>
      <c r="M18" s="12">
        <v>555</v>
      </c>
      <c r="N18" s="9">
        <f t="shared" si="0"/>
        <v>0.21978021978021978</v>
      </c>
      <c r="O18" s="3" t="str">
        <f t="shared" si="1"/>
        <v>win</v>
      </c>
    </row>
    <row r="19" spans="10:15" x14ac:dyDescent="0.25">
      <c r="J19" s="1"/>
      <c r="K19" s="3">
        <v>17</v>
      </c>
      <c r="L19" s="12">
        <v>226</v>
      </c>
      <c r="M19" s="12">
        <v>209</v>
      </c>
      <c r="N19" s="9">
        <f t="shared" si="0"/>
        <v>-7.5221238938053103E-2</v>
      </c>
      <c r="O19" s="3" t="b">
        <f t="shared" si="1"/>
        <v>0</v>
      </c>
    </row>
    <row r="20" spans="10:15" x14ac:dyDescent="0.25">
      <c r="J20" s="1"/>
      <c r="K20" s="3">
        <v>18</v>
      </c>
      <c r="L20" s="12">
        <v>15</v>
      </c>
      <c r="M20" s="12">
        <v>12</v>
      </c>
      <c r="N20" s="9">
        <f t="shared" si="0"/>
        <v>-0.2</v>
      </c>
      <c r="O20" s="3" t="b">
        <f t="shared" si="1"/>
        <v>0</v>
      </c>
    </row>
    <row r="21" spans="10:15" x14ac:dyDescent="0.25">
      <c r="J21" s="1"/>
      <c r="K21" s="3">
        <v>19</v>
      </c>
      <c r="L21" s="12">
        <v>19</v>
      </c>
      <c r="M21" s="12">
        <v>21</v>
      </c>
      <c r="N21" s="9">
        <f t="shared" si="0"/>
        <v>0.10526315789473684</v>
      </c>
      <c r="O21" s="3" t="str">
        <f t="shared" si="1"/>
        <v>win</v>
      </c>
    </row>
    <row r="22" spans="10:15" x14ac:dyDescent="0.25">
      <c r="J22" s="1"/>
      <c r="K22" s="3">
        <v>20</v>
      </c>
      <c r="L22" s="12">
        <v>8</v>
      </c>
      <c r="M22" s="12">
        <v>8.6999999999999993</v>
      </c>
      <c r="N22" s="9">
        <f t="shared" si="0"/>
        <v>8.7499999999999911E-2</v>
      </c>
      <c r="O22" s="3" t="str">
        <f t="shared" si="1"/>
        <v>win</v>
      </c>
    </row>
    <row r="23" spans="10:15" x14ac:dyDescent="0.25">
      <c r="J23" s="1"/>
      <c r="K23" s="3">
        <v>21</v>
      </c>
      <c r="L23" s="12">
        <v>8.27</v>
      </c>
      <c r="M23" s="12">
        <v>8.1999999999999993</v>
      </c>
      <c r="N23" s="9">
        <f t="shared" si="0"/>
        <v>-8.464328899637278E-3</v>
      </c>
      <c r="O23" s="3" t="b">
        <f t="shared" si="1"/>
        <v>0</v>
      </c>
    </row>
    <row r="24" spans="10:15" x14ac:dyDescent="0.25">
      <c r="J24" s="1"/>
      <c r="K24" s="3">
        <v>22</v>
      </c>
      <c r="L24" s="12">
        <v>50</v>
      </c>
      <c r="M24" s="12">
        <v>44</v>
      </c>
      <c r="N24" s="9">
        <f t="shared" si="0"/>
        <v>-0.12</v>
      </c>
      <c r="O24" s="3" t="b">
        <f t="shared" si="1"/>
        <v>0</v>
      </c>
    </row>
    <row r="25" spans="10:15" x14ac:dyDescent="0.25">
      <c r="J25" s="1"/>
      <c r="K25" s="3">
        <v>23</v>
      </c>
      <c r="L25" s="12">
        <v>52</v>
      </c>
      <c r="M25" s="12">
        <v>49</v>
      </c>
      <c r="N25" s="9">
        <f t="shared" si="0"/>
        <v>-5.7692307692307696E-2</v>
      </c>
      <c r="O25" s="3" t="b">
        <f t="shared" si="1"/>
        <v>0</v>
      </c>
    </row>
    <row r="26" spans="10:15" x14ac:dyDescent="0.25">
      <c r="J26" s="1"/>
      <c r="K26" s="3">
        <v>24</v>
      </c>
      <c r="L26" s="12">
        <v>78</v>
      </c>
      <c r="M26" s="12">
        <v>69</v>
      </c>
      <c r="N26" s="9">
        <f t="shared" si="0"/>
        <v>-0.11538461538461539</v>
      </c>
      <c r="O26" s="3" t="b">
        <f t="shared" si="1"/>
        <v>0</v>
      </c>
    </row>
    <row r="27" spans="10:15" x14ac:dyDescent="0.25">
      <c r="J27" s="1"/>
      <c r="K27" s="3">
        <v>25</v>
      </c>
      <c r="L27" s="12">
        <v>77</v>
      </c>
      <c r="M27" s="12">
        <v>65</v>
      </c>
      <c r="N27" s="9">
        <f t="shared" si="0"/>
        <v>-0.15584415584415584</v>
      </c>
      <c r="O27" s="3" t="b">
        <f t="shared" si="1"/>
        <v>0</v>
      </c>
    </row>
    <row r="28" spans="10:15" x14ac:dyDescent="0.25">
      <c r="J28" s="1"/>
    </row>
    <row r="29" spans="10:15" x14ac:dyDescent="0.25">
      <c r="J29" s="1"/>
    </row>
    <row r="30" spans="10:15" x14ac:dyDescent="0.25">
      <c r="J30" s="1"/>
      <c r="L30" s="3" t="s">
        <v>4</v>
      </c>
      <c r="M30" s="3">
        <f>COUNTIF(O3:O27,"win")</f>
        <v>11</v>
      </c>
    </row>
    <row r="31" spans="10:15" x14ac:dyDescent="0.25">
      <c r="J31" s="1"/>
      <c r="L31" s="3" t="s">
        <v>5</v>
      </c>
      <c r="M31" s="3">
        <f>K27-M30</f>
        <v>14</v>
      </c>
    </row>
    <row r="32" spans="10:15" x14ac:dyDescent="0.25">
      <c r="J32" s="1"/>
      <c r="L32" s="3" t="s">
        <v>0</v>
      </c>
      <c r="M32" s="9">
        <f>M30/(M30+M31)</f>
        <v>0.44</v>
      </c>
    </row>
    <row r="33" spans="10:14" x14ac:dyDescent="0.25">
      <c r="J33" s="1"/>
      <c r="L33" s="3" t="s">
        <v>1</v>
      </c>
      <c r="M33" s="9">
        <f>1-M32</f>
        <v>0.56000000000000005</v>
      </c>
    </row>
    <row r="34" spans="10:14" x14ac:dyDescent="0.25">
      <c r="J34" s="1"/>
      <c r="L34" s="3" t="s">
        <v>6</v>
      </c>
      <c r="M34" s="9">
        <f>AVERAGEIF(N3:N27,"&gt;0")</f>
        <v>9.2432203218372214E-2</v>
      </c>
    </row>
    <row r="35" spans="10:14" x14ac:dyDescent="0.25">
      <c r="J35" s="1"/>
      <c r="L35" s="3" t="s">
        <v>2</v>
      </c>
      <c r="M35" s="9">
        <f>AVERAGEIF(N3:N27,"&lt;0")</f>
        <v>-9.1640870275613309E-2</v>
      </c>
      <c r="N35" s="2">
        <f>-M35</f>
        <v>9.1640870275613309E-2</v>
      </c>
    </row>
    <row r="36" spans="10:14" x14ac:dyDescent="0.25">
      <c r="J36" s="1"/>
      <c r="L36" s="3" t="s">
        <v>3</v>
      </c>
      <c r="M36" s="10">
        <f>(M32*M34)+(M33*-N35)</f>
        <v>-1.064871793825968E-2</v>
      </c>
    </row>
  </sheetData>
  <mergeCells count="1">
    <mergeCell ref="A1:B4"/>
  </mergeCells>
  <conditionalFormatting sqref="O3:O27">
    <cfRule type="containsText" dxfId="4" priority="5" operator="containsText" text="win">
      <formula>NOT(ISERROR(SEARCH("win",O3)))</formula>
    </cfRule>
  </conditionalFormatting>
  <conditionalFormatting sqref="N3:N2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9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Expectancy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Tommy</cp:lastModifiedBy>
  <dcterms:created xsi:type="dcterms:W3CDTF">2021-11-15T13:34:11Z</dcterms:created>
  <dcterms:modified xsi:type="dcterms:W3CDTF">2021-11-15T21:27:10Z</dcterms:modified>
</cp:coreProperties>
</file>